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2045"/>
  </bookViews>
  <sheets>
    <sheet name="EAEPED_OG" sheetId="1" r:id="rId1"/>
  </sheets>
  <definedNames>
    <definedName name="_xlnm.Print_Area" localSheetId="0">EAEPED_OG!$A$1:$I$170</definedName>
    <definedName name="_xlnm.Print_Titles" localSheetId="0">EAEPED_OG!$2:$8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7" i="1"/>
  <c r="H135" i="1"/>
  <c r="H127" i="1"/>
  <c r="H128" i="1"/>
  <c r="H129" i="1"/>
  <c r="H130" i="1"/>
  <c r="H131" i="1"/>
  <c r="H132" i="1"/>
  <c r="H133" i="1"/>
  <c r="H116" i="1"/>
  <c r="H117" i="1"/>
  <c r="H120" i="1"/>
  <c r="H121" i="1"/>
  <c r="H122" i="1"/>
  <c r="H123" i="1"/>
  <c r="H112" i="1"/>
  <c r="H97" i="1"/>
  <c r="H98" i="1"/>
  <c r="H100" i="1"/>
  <c r="H101" i="1"/>
  <c r="H102" i="1"/>
  <c r="H92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1" i="1"/>
  <c r="H55" i="1"/>
  <c r="H59" i="1"/>
  <c r="H42" i="1"/>
  <c r="H43" i="1"/>
  <c r="H46" i="1"/>
  <c r="H47" i="1"/>
  <c r="H48" i="1"/>
  <c r="H4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H136" i="1" s="1"/>
  <c r="E137" i="1"/>
  <c r="E135" i="1"/>
  <c r="E133" i="1"/>
  <c r="E126" i="1"/>
  <c r="H126" i="1" s="1"/>
  <c r="E127" i="1"/>
  <c r="E128" i="1"/>
  <c r="E129" i="1"/>
  <c r="E130" i="1"/>
  <c r="E131" i="1"/>
  <c r="E132" i="1"/>
  <c r="E125" i="1"/>
  <c r="H125" i="1" s="1"/>
  <c r="E116" i="1"/>
  <c r="E117" i="1"/>
  <c r="E118" i="1"/>
  <c r="H118" i="1" s="1"/>
  <c r="E119" i="1"/>
  <c r="H119" i="1" s="1"/>
  <c r="E120" i="1"/>
  <c r="E121" i="1"/>
  <c r="E122" i="1"/>
  <c r="E123" i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E113" i="1"/>
  <c r="H113" i="1" s="1"/>
  <c r="E105" i="1"/>
  <c r="H105" i="1" s="1"/>
  <c r="E96" i="1"/>
  <c r="H96" i="1" s="1"/>
  <c r="E97" i="1"/>
  <c r="E98" i="1"/>
  <c r="E99" i="1"/>
  <c r="H99" i="1" s="1"/>
  <c r="E100" i="1"/>
  <c r="E101" i="1"/>
  <c r="E102" i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E93" i="1"/>
  <c r="H93" i="1" s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E52" i="1"/>
  <c r="H52" i="1" s="1"/>
  <c r="E53" i="1"/>
  <c r="H53" i="1" s="1"/>
  <c r="E54" i="1"/>
  <c r="H54" i="1" s="1"/>
  <c r="E55" i="1"/>
  <c r="E56" i="1"/>
  <c r="H56" i="1" s="1"/>
  <c r="E57" i="1"/>
  <c r="H57" i="1" s="1"/>
  <c r="E58" i="1"/>
  <c r="H58" i="1" s="1"/>
  <c r="E59" i="1"/>
  <c r="E51" i="1"/>
  <c r="H51" i="1" s="1"/>
  <c r="E42" i="1"/>
  <c r="E43" i="1"/>
  <c r="E44" i="1"/>
  <c r="H44" i="1" s="1"/>
  <c r="E45" i="1"/>
  <c r="H45" i="1" s="1"/>
  <c r="E46" i="1"/>
  <c r="E47" i="1"/>
  <c r="E48" i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F10" i="1" s="1"/>
  <c r="E20" i="1"/>
  <c r="D20" i="1"/>
  <c r="C20" i="1"/>
  <c r="H12" i="1"/>
  <c r="G12" i="1"/>
  <c r="F12" i="1"/>
  <c r="E12" i="1"/>
  <c r="D12" i="1"/>
  <c r="C12" i="1"/>
  <c r="C85" i="1" l="1"/>
  <c r="G10" i="1"/>
  <c r="G160" i="1" s="1"/>
  <c r="D85" i="1"/>
  <c r="F85" i="1"/>
  <c r="F160" i="1" s="1"/>
  <c r="H85" i="1"/>
  <c r="D10" i="1"/>
  <c r="C10" i="1"/>
  <c r="H10" i="1"/>
  <c r="E85" i="1"/>
  <c r="E10" i="1"/>
  <c r="D160" i="1" l="1"/>
  <c r="C160" i="1"/>
  <c r="H160" i="1"/>
  <c r="E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<sst xmlns="http://schemas.openxmlformats.org/spreadsheetml/2006/main" count="167" uniqueCount="94">
  <si>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</si>
  <si>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</si>
  <si>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</si>
  <si>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</si>
  <si>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</si>
  <si>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</si>
  <si>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</si>
  <si>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</si>
  <si>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</si>
  <si>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</si>
  <si>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</si>
  <si>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</si>
  <si>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</si>
  <si>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</si>
  <si>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</si>
  <si>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</si>
  <si>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</si>
  <si>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</si>
  <si>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</si>
  <si>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</si>
  <si>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</si>
  <si>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</si>
  <si>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</si>
  <si>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</si>
  <si>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</si>
  <si>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</si>
  <si>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</si>
  <si>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</si>
  <si>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</si>
  <si>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</si>
  <si>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</si>
  <si>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</si>
  <si>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</si>
  <si>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</si>
  <si>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</si>
  <si>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</si>
  <si>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</si>
  <si>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</si>
  <si>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</si>
  <si>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</si>
  <si>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</si>
  <si>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</si>
  <si>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</si>
  <si>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</si>
  <si>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</si>
  <si>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</si>
  <si>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</si>
  <si>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</si>
  <si>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</si>
  <si>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</si>
  <si>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</si>
  <si>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</si>
  <si>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</si>
  <si>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</si>
  <si>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</si>
  <si>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</si>
  <si>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</si>
  <si>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</si>
  <si>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</si>
  <si>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</si>
  <si>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</si>
  <si>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</si>
  <si>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</si>
  <si>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</si>
  <si>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</si>
  <si>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</si>
  <si>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</si>
  <si>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</si>
  <si>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</si>
  <si>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</si>
  <si>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</si>
  <si>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</si>
  <si>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</si>
  <si>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</si>
  <si>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</si>
  <si>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</si>
  <si>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</si>
  <si>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</si>
  <si>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</si>
  <si>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</si>
  <si>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</si>
  <si>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</si>
  <si>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</si>
  <si>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</si>
  <si>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</si>
  <si>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</si>
  <si>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</si>
  <si>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</si>
  <si>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AUTONÓMA DE CHIHUAHUA</t>
  </si>
  <si>
    <t>Del 1 de enero Al 31 de diciembre de 2022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</si>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</sst>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5" fontId="4" fillId="0" borderId="5" xfId="1" applyNumberFormat="1" applyFont="1" applyFill="1" applyBorder="1" applyAlignment="1">
      <alignment horizontal="right" vertical="center"/>
    </xf>
    <xf numFmtId="165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5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5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5" fontId="4" fillId="0" borderId="8" xfId="1" applyNumberFormat="1" applyFont="1" applyFill="1" applyBorder="1" applyAlignment="1">
      <alignment horizontal="right" vertical="center"/>
    </xf>
    <xf numFmtId="165" fontId="6" fillId="0" borderId="5" xfId="1" applyNumberFormat="1" applyFont="1" applyFill="1" applyBorder="1" applyAlignment="1" applyProtection="1">
      <alignment horizontal="right" vertical="center"/>
      <protection locked="0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4" fillId="0" borderId="5" xfId="1" applyNumberFormat="1" applyFont="1" applyFill="1" applyBorder="1" applyAlignment="1" applyProtection="1">
      <alignment horizontal="right" vertical="center"/>
    </xf>
    <xf numFmtId="165" fontId="6" fillId="0" borderId="5" xfId="1" applyNumberFormat="1" applyFont="1" applyFill="1" applyBorder="1" applyAlignment="1" applyProtection="1">
      <alignment horizontal="right" vertical="center"/>
    </xf>
    <xf numFmtId="165" fontId="4" fillId="0" borderId="3" xfId="1" applyNumberFormat="1" applyFont="1" applyFill="1" applyBorder="1" applyAlignment="1" applyProtection="1">
      <alignment horizontal="right" vertical="center"/>
    </xf>
    <xf numFmtId="165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5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 applyProtection="1">
      <alignment horizontal="center" vertical="top" wrapText="1"/>
      <protection locked="0"/>
    </xf>
    <xf numFmtId="49" fontId="9" fillId="0" borderId="0" xfId="2" applyNumberFormat="1" applyFont="1" applyFill="1" applyBorder="1" applyAlignment="1" applyProtection="1">
      <alignment horizontal="center" vertical="top"/>
      <protection locked="0"/>
    </xf>
    <xf numFmtId="49" fontId="9" fillId="0" borderId="0" xfId="2" applyNumberFormat="1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77" zoomScale="110" zoomScaleNormal="110" workbookViewId="0">
      <selection activeCell="J84" sqref="J84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9.85546875" style="1" bestFit="1" customWidth="1"/>
    <col min="4" max="4" width="17.7109375" style="1" bestFit="1" customWidth="1"/>
    <col min="5" max="7" width="19.42578125" style="1" bestFit="1" customWidth="1"/>
    <col min="8" max="8" width="18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4" t="s">
        <v>88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47" t="s">
        <v>2</v>
      </c>
      <c r="C4" s="48"/>
      <c r="D4" s="48"/>
      <c r="E4" s="48"/>
      <c r="F4" s="48"/>
      <c r="G4" s="48"/>
      <c r="H4" s="49"/>
    </row>
    <row r="5" spans="2:9" x14ac:dyDescent="0.2">
      <c r="B5" s="50" t="s">
        <v>89</v>
      </c>
      <c r="C5" s="51"/>
      <c r="D5" s="51"/>
      <c r="E5" s="51"/>
      <c r="F5" s="51"/>
      <c r="G5" s="51"/>
      <c r="H5" s="52"/>
    </row>
    <row r="6" spans="2:9" ht="15.75" customHeight="1" thickBot="1" x14ac:dyDescent="0.25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25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75" thickBot="1" x14ac:dyDescent="0.25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650479400</v>
      </c>
      <c r="D10" s="8">
        <f>SUM(D12,D20,D30,D40,D50,D60,D64,D73,D77)</f>
        <v>529205079</v>
      </c>
      <c r="E10" s="28">
        <f t="shared" ref="E10:H10" si="0">SUM(E12,E20,E30,E40,E50,E60,E64,E73,E77)</f>
        <v>1179684479</v>
      </c>
      <c r="F10" s="8">
        <f t="shared" si="0"/>
        <v>935956895</v>
      </c>
      <c r="G10" s="8">
        <f t="shared" si="0"/>
        <v>836124802</v>
      </c>
      <c r="H10" s="28">
        <f t="shared" si="0"/>
        <v>243727584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61455708</v>
      </c>
      <c r="D12" s="7">
        <f>SUM(D13:D19)</f>
        <v>296860923</v>
      </c>
      <c r="E12" s="29">
        <f t="shared" ref="E12:H12" si="1">SUM(E13:E19)</f>
        <v>358316631</v>
      </c>
      <c r="F12" s="7">
        <f t="shared" si="1"/>
        <v>293633748</v>
      </c>
      <c r="G12" s="7">
        <f t="shared" si="1"/>
        <v>278369865</v>
      </c>
      <c r="H12" s="29">
        <f t="shared" si="1"/>
        <v>64682883</v>
      </c>
    </row>
    <row r="13" spans="2:9" ht="24" x14ac:dyDescent="0.2">
      <c r="B13" s="10" t="s">
        <v>14</v>
      </c>
      <c r="C13" s="25">
        <v>14762686</v>
      </c>
      <c r="D13" s="25">
        <v>42063130</v>
      </c>
      <c r="E13" s="30">
        <f>SUM(C13:D13)</f>
        <v>56825816</v>
      </c>
      <c r="F13" s="26">
        <v>42512135</v>
      </c>
      <c r="G13" s="26">
        <v>42512135</v>
      </c>
      <c r="H13" s="34">
        <f>SUM(E13-F13)</f>
        <v>14313681</v>
      </c>
    </row>
    <row r="14" spans="2:9" ht="22.9" customHeight="1" x14ac:dyDescent="0.2">
      <c r="B14" s="10" t="s">
        <v>15</v>
      </c>
      <c r="C14" s="25">
        <v>7509038</v>
      </c>
      <c r="D14" s="25">
        <v>12152738</v>
      </c>
      <c r="E14" s="30">
        <f t="shared" ref="E14:E79" si="2">SUM(C14:D14)</f>
        <v>19661776</v>
      </c>
      <c r="F14" s="26">
        <v>14495599</v>
      </c>
      <c r="G14" s="26">
        <v>14495599</v>
      </c>
      <c r="H14" s="34">
        <f t="shared" ref="H14:H79" si="3">SUM(E14-F14)</f>
        <v>5166177</v>
      </c>
    </row>
    <row r="15" spans="2:9" x14ac:dyDescent="0.2">
      <c r="B15" s="10" t="s">
        <v>16</v>
      </c>
      <c r="C15" s="25">
        <v>21276440</v>
      </c>
      <c r="D15" s="25">
        <v>32243895</v>
      </c>
      <c r="E15" s="30">
        <f t="shared" si="2"/>
        <v>53520335</v>
      </c>
      <c r="F15" s="26">
        <v>34038744</v>
      </c>
      <c r="G15" s="26">
        <v>34038744</v>
      </c>
      <c r="H15" s="34">
        <f t="shared" si="3"/>
        <v>19481591</v>
      </c>
    </row>
    <row r="16" spans="2:9" x14ac:dyDescent="0.2">
      <c r="B16" s="10" t="s">
        <v>17</v>
      </c>
      <c r="C16" s="25">
        <v>2091752</v>
      </c>
      <c r="D16" s="25">
        <v>181164689</v>
      </c>
      <c r="E16" s="30">
        <f t="shared" si="2"/>
        <v>183256441</v>
      </c>
      <c r="F16" s="26">
        <v>171724155</v>
      </c>
      <c r="G16" s="26">
        <v>156460272</v>
      </c>
      <c r="H16" s="34">
        <f t="shared" si="3"/>
        <v>11532286</v>
      </c>
    </row>
    <row r="17" spans="2:8" x14ac:dyDescent="0.2">
      <c r="B17" s="10" t="s">
        <v>18</v>
      </c>
      <c r="C17" s="25">
        <v>15809971</v>
      </c>
      <c r="D17" s="25">
        <v>28709328</v>
      </c>
      <c r="E17" s="30">
        <f t="shared" si="2"/>
        <v>44519299</v>
      </c>
      <c r="F17" s="26">
        <v>30335577</v>
      </c>
      <c r="G17" s="26">
        <v>30335577</v>
      </c>
      <c r="H17" s="34">
        <f t="shared" si="3"/>
        <v>14183722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5821</v>
      </c>
      <c r="D19" s="25">
        <v>527143</v>
      </c>
      <c r="E19" s="30">
        <f t="shared" si="2"/>
        <v>532964</v>
      </c>
      <c r="F19" s="26">
        <v>527538</v>
      </c>
      <c r="G19" s="26">
        <v>527538</v>
      </c>
      <c r="H19" s="34">
        <f t="shared" si="3"/>
        <v>5426</v>
      </c>
    </row>
    <row r="20" spans="2:8" s="9" customFormat="1" ht="24" x14ac:dyDescent="0.2">
      <c r="B20" s="12" t="s">
        <v>21</v>
      </c>
      <c r="C20" s="7">
        <f>SUM(C21:C29)</f>
        <v>91682481</v>
      </c>
      <c r="D20" s="7">
        <f t="shared" ref="D20:H20" si="4">SUM(D21:D29)</f>
        <v>7457128</v>
      </c>
      <c r="E20" s="29">
        <f t="shared" si="4"/>
        <v>99139609</v>
      </c>
      <c r="F20" s="7">
        <f t="shared" si="4"/>
        <v>73207867</v>
      </c>
      <c r="G20" s="7">
        <f t="shared" si="4"/>
        <v>69380419</v>
      </c>
      <c r="H20" s="29">
        <f t="shared" si="4"/>
        <v>25931742</v>
      </c>
    </row>
    <row r="21" spans="2:8" ht="24" x14ac:dyDescent="0.2">
      <c r="B21" s="10" t="s">
        <v>22</v>
      </c>
      <c r="C21" s="25">
        <v>36396040</v>
      </c>
      <c r="D21" s="25">
        <v>-3603780</v>
      </c>
      <c r="E21" s="30">
        <f t="shared" si="2"/>
        <v>32792260</v>
      </c>
      <c r="F21" s="26">
        <v>22249935</v>
      </c>
      <c r="G21" s="26">
        <v>21202988</v>
      </c>
      <c r="H21" s="34">
        <f t="shared" si="3"/>
        <v>10542325</v>
      </c>
    </row>
    <row r="22" spans="2:8" x14ac:dyDescent="0.2">
      <c r="B22" s="10" t="s">
        <v>23</v>
      </c>
      <c r="C22" s="25">
        <v>6609111</v>
      </c>
      <c r="D22" s="25">
        <v>3112866</v>
      </c>
      <c r="E22" s="30">
        <f t="shared" si="2"/>
        <v>9721977</v>
      </c>
      <c r="F22" s="26">
        <v>7414693</v>
      </c>
      <c r="G22" s="26">
        <v>6999564</v>
      </c>
      <c r="H22" s="34">
        <f t="shared" si="3"/>
        <v>2307284</v>
      </c>
    </row>
    <row r="23" spans="2:8" ht="24" x14ac:dyDescent="0.2">
      <c r="B23" s="10" t="s">
        <v>24</v>
      </c>
      <c r="C23" s="25">
        <v>15314318</v>
      </c>
      <c r="D23" s="25">
        <v>-606121</v>
      </c>
      <c r="E23" s="30">
        <f t="shared" si="2"/>
        <v>14708197</v>
      </c>
      <c r="F23" s="26">
        <v>13108461</v>
      </c>
      <c r="G23" s="26">
        <v>12358582</v>
      </c>
      <c r="H23" s="34">
        <f t="shared" si="3"/>
        <v>1599736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19996647</v>
      </c>
      <c r="D25" s="25">
        <v>3744115</v>
      </c>
      <c r="E25" s="30">
        <f t="shared" si="2"/>
        <v>23740762</v>
      </c>
      <c r="F25" s="26">
        <v>16111379</v>
      </c>
      <c r="G25" s="26">
        <v>15878327</v>
      </c>
      <c r="H25" s="34">
        <f t="shared" si="3"/>
        <v>7629383</v>
      </c>
    </row>
    <row r="26" spans="2:8" x14ac:dyDescent="0.2">
      <c r="B26" s="10" t="s">
        <v>27</v>
      </c>
      <c r="C26" s="25">
        <v>7943944</v>
      </c>
      <c r="D26" s="25">
        <v>1424850</v>
      </c>
      <c r="E26" s="30">
        <f t="shared" si="2"/>
        <v>9368794</v>
      </c>
      <c r="F26" s="26">
        <v>7269872</v>
      </c>
      <c r="G26" s="26">
        <v>6374852</v>
      </c>
      <c r="H26" s="34">
        <f t="shared" si="3"/>
        <v>2098922</v>
      </c>
    </row>
    <row r="27" spans="2:8" ht="24" x14ac:dyDescent="0.2">
      <c r="B27" s="10" t="s">
        <v>28</v>
      </c>
      <c r="C27" s="25">
        <v>5004777</v>
      </c>
      <c r="D27" s="25">
        <v>2316168</v>
      </c>
      <c r="E27" s="30">
        <f t="shared" si="2"/>
        <v>7320945</v>
      </c>
      <c r="F27" s="26">
        <v>5990584</v>
      </c>
      <c r="G27" s="26">
        <v>5574507</v>
      </c>
      <c r="H27" s="34">
        <f t="shared" si="3"/>
        <v>1330361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417644</v>
      </c>
      <c r="D29" s="25">
        <v>1069030</v>
      </c>
      <c r="E29" s="30">
        <f t="shared" si="2"/>
        <v>1486674</v>
      </c>
      <c r="F29" s="26">
        <v>1062943</v>
      </c>
      <c r="G29" s="26">
        <v>991599</v>
      </c>
      <c r="H29" s="34">
        <f t="shared" si="3"/>
        <v>423731</v>
      </c>
    </row>
    <row r="30" spans="2:8" s="9" customFormat="1" ht="24" x14ac:dyDescent="0.2">
      <c r="B30" s="12" t="s">
        <v>31</v>
      </c>
      <c r="C30" s="7">
        <f>SUM(C31:C39)</f>
        <v>224087331</v>
      </c>
      <c r="D30" s="7">
        <f t="shared" ref="D30:H30" si="5">SUM(D31:D39)</f>
        <v>17471310</v>
      </c>
      <c r="E30" s="29">
        <f t="shared" si="5"/>
        <v>241558641</v>
      </c>
      <c r="F30" s="7">
        <f t="shared" si="5"/>
        <v>165462535</v>
      </c>
      <c r="G30" s="7">
        <f t="shared" si="5"/>
        <v>159960822</v>
      </c>
      <c r="H30" s="29">
        <f t="shared" si="5"/>
        <v>76096106</v>
      </c>
    </row>
    <row r="31" spans="2:8" x14ac:dyDescent="0.2">
      <c r="B31" s="10" t="s">
        <v>32</v>
      </c>
      <c r="C31" s="25">
        <v>37846636</v>
      </c>
      <c r="D31" s="25">
        <v>5028884</v>
      </c>
      <c r="E31" s="30">
        <f t="shared" si="2"/>
        <v>42875520</v>
      </c>
      <c r="F31" s="26">
        <v>23180610</v>
      </c>
      <c r="G31" s="26">
        <v>23020660</v>
      </c>
      <c r="H31" s="34">
        <f t="shared" si="3"/>
        <v>19694910</v>
      </c>
    </row>
    <row r="32" spans="2:8" x14ac:dyDescent="0.2">
      <c r="B32" s="10" t="s">
        <v>33</v>
      </c>
      <c r="C32" s="25">
        <v>25968241</v>
      </c>
      <c r="D32" s="25">
        <v>-17879697</v>
      </c>
      <c r="E32" s="30">
        <f t="shared" si="2"/>
        <v>8088544</v>
      </c>
      <c r="F32" s="26">
        <v>5578134</v>
      </c>
      <c r="G32" s="26">
        <v>5542422</v>
      </c>
      <c r="H32" s="34">
        <f t="shared" si="3"/>
        <v>2510410</v>
      </c>
    </row>
    <row r="33" spans="2:8" ht="24" x14ac:dyDescent="0.2">
      <c r="B33" s="10" t="s">
        <v>34</v>
      </c>
      <c r="C33" s="25">
        <v>11571152</v>
      </c>
      <c r="D33" s="25">
        <v>623552</v>
      </c>
      <c r="E33" s="30">
        <f t="shared" si="2"/>
        <v>12194704</v>
      </c>
      <c r="F33" s="26">
        <v>8348100</v>
      </c>
      <c r="G33" s="26">
        <v>8283290</v>
      </c>
      <c r="H33" s="34">
        <f t="shared" si="3"/>
        <v>3846604</v>
      </c>
    </row>
    <row r="34" spans="2:8" ht="24.6" customHeight="1" x14ac:dyDescent="0.2">
      <c r="B34" s="10" t="s">
        <v>35</v>
      </c>
      <c r="C34" s="25">
        <v>3535463</v>
      </c>
      <c r="D34" s="25">
        <v>8914</v>
      </c>
      <c r="E34" s="30">
        <f t="shared" si="2"/>
        <v>3544377</v>
      </c>
      <c r="F34" s="26">
        <v>3291196</v>
      </c>
      <c r="G34" s="26">
        <v>3291196</v>
      </c>
      <c r="H34" s="34">
        <f t="shared" si="3"/>
        <v>253181</v>
      </c>
    </row>
    <row r="35" spans="2:8" ht="24" x14ac:dyDescent="0.2">
      <c r="B35" s="10" t="s">
        <v>36</v>
      </c>
      <c r="C35" s="25">
        <v>44158406</v>
      </c>
      <c r="D35" s="25">
        <v>11458547</v>
      </c>
      <c r="E35" s="30">
        <f t="shared" si="2"/>
        <v>55616953</v>
      </c>
      <c r="F35" s="26">
        <v>27400637</v>
      </c>
      <c r="G35" s="26">
        <v>25236390</v>
      </c>
      <c r="H35" s="34">
        <f t="shared" si="3"/>
        <v>28216316</v>
      </c>
    </row>
    <row r="36" spans="2:8" ht="24" x14ac:dyDescent="0.2">
      <c r="B36" s="10" t="s">
        <v>37</v>
      </c>
      <c r="C36" s="25">
        <v>12567576</v>
      </c>
      <c r="D36" s="25">
        <v>8912627</v>
      </c>
      <c r="E36" s="30">
        <f t="shared" si="2"/>
        <v>21480203</v>
      </c>
      <c r="F36" s="26">
        <v>16083245</v>
      </c>
      <c r="G36" s="26">
        <v>15469197</v>
      </c>
      <c r="H36" s="34">
        <f t="shared" si="3"/>
        <v>5396958</v>
      </c>
    </row>
    <row r="37" spans="2:8" x14ac:dyDescent="0.2">
      <c r="B37" s="10" t="s">
        <v>38</v>
      </c>
      <c r="C37" s="25">
        <v>19977673</v>
      </c>
      <c r="D37" s="25">
        <v>1252712</v>
      </c>
      <c r="E37" s="30">
        <f t="shared" si="2"/>
        <v>21230385</v>
      </c>
      <c r="F37" s="26">
        <v>12796204</v>
      </c>
      <c r="G37" s="26">
        <v>12625875</v>
      </c>
      <c r="H37" s="34">
        <f t="shared" si="3"/>
        <v>8434181</v>
      </c>
    </row>
    <row r="38" spans="2:8" x14ac:dyDescent="0.2">
      <c r="B38" s="10" t="s">
        <v>39</v>
      </c>
      <c r="C38" s="25">
        <v>3348559</v>
      </c>
      <c r="D38" s="25">
        <v>-382503</v>
      </c>
      <c r="E38" s="30">
        <f t="shared" si="2"/>
        <v>2966056</v>
      </c>
      <c r="F38" s="26">
        <v>1261756</v>
      </c>
      <c r="G38" s="26">
        <v>1219288</v>
      </c>
      <c r="H38" s="34">
        <f t="shared" si="3"/>
        <v>1704300</v>
      </c>
    </row>
    <row r="39" spans="2:8" x14ac:dyDescent="0.2">
      <c r="B39" s="10" t="s">
        <v>40</v>
      </c>
      <c r="C39" s="25">
        <v>65113625</v>
      </c>
      <c r="D39" s="25">
        <v>8448274</v>
      </c>
      <c r="E39" s="30">
        <f t="shared" si="2"/>
        <v>73561899</v>
      </c>
      <c r="F39" s="26">
        <v>67522653</v>
      </c>
      <c r="G39" s="26">
        <v>65272504</v>
      </c>
      <c r="H39" s="34">
        <f t="shared" si="3"/>
        <v>6039246</v>
      </c>
    </row>
    <row r="40" spans="2:8" s="9" customFormat="1" ht="25.5" customHeight="1" x14ac:dyDescent="0.2">
      <c r="B40" s="12" t="s">
        <v>41</v>
      </c>
      <c r="C40" s="7">
        <f>SUM(C41:C49)</f>
        <v>221685325</v>
      </c>
      <c r="D40" s="7">
        <f t="shared" ref="D40:H40" si="6">SUM(D41:D49)</f>
        <v>159589044</v>
      </c>
      <c r="E40" s="29">
        <f t="shared" si="6"/>
        <v>381274369</v>
      </c>
      <c r="F40" s="7">
        <f t="shared" si="6"/>
        <v>343944517</v>
      </c>
      <c r="G40" s="7">
        <f t="shared" si="6"/>
        <v>270383288</v>
      </c>
      <c r="H40" s="29">
        <f t="shared" si="6"/>
        <v>37329852</v>
      </c>
    </row>
    <row r="41" spans="2:8" ht="24" x14ac:dyDescent="0.2">
      <c r="B41" s="10" t="s">
        <v>42</v>
      </c>
      <c r="C41" s="25">
        <v>76352704</v>
      </c>
      <c r="D41" s="25">
        <v>-2378530</v>
      </c>
      <c r="E41" s="30">
        <f t="shared" si="2"/>
        <v>73974174</v>
      </c>
      <c r="F41" s="26">
        <v>72203327</v>
      </c>
      <c r="G41" s="26">
        <v>58659828</v>
      </c>
      <c r="H41" s="34">
        <f t="shared" si="3"/>
        <v>1770847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87027369</v>
      </c>
      <c r="D44" s="25">
        <v>4273134</v>
      </c>
      <c r="E44" s="30">
        <f t="shared" si="2"/>
        <v>91300503</v>
      </c>
      <c r="F44" s="26">
        <v>70240616</v>
      </c>
      <c r="G44" s="26">
        <v>18792322</v>
      </c>
      <c r="H44" s="34">
        <f t="shared" si="3"/>
        <v>21059887</v>
      </c>
    </row>
    <row r="45" spans="2:8" x14ac:dyDescent="0.2">
      <c r="B45" s="10" t="s">
        <v>46</v>
      </c>
      <c r="C45" s="25">
        <v>58305252</v>
      </c>
      <c r="D45" s="25">
        <v>157694440</v>
      </c>
      <c r="E45" s="30">
        <f t="shared" si="2"/>
        <v>215999692</v>
      </c>
      <c r="F45" s="26">
        <v>201500574</v>
      </c>
      <c r="G45" s="26">
        <v>192931138</v>
      </c>
      <c r="H45" s="34">
        <f t="shared" si="3"/>
        <v>14499118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51568555</v>
      </c>
      <c r="D50" s="7">
        <f t="shared" ref="D50:H50" si="7">SUM(D51:D59)</f>
        <v>19614782</v>
      </c>
      <c r="E50" s="29">
        <f t="shared" si="7"/>
        <v>71183337</v>
      </c>
      <c r="F50" s="7">
        <f t="shared" si="7"/>
        <v>36942108</v>
      </c>
      <c r="G50" s="7">
        <f t="shared" si="7"/>
        <v>35264288</v>
      </c>
      <c r="H50" s="29">
        <f t="shared" si="7"/>
        <v>34241229</v>
      </c>
    </row>
    <row r="51" spans="2:8" x14ac:dyDescent="0.2">
      <c r="B51" s="10" t="s">
        <v>52</v>
      </c>
      <c r="C51" s="25">
        <v>41231876</v>
      </c>
      <c r="D51" s="25">
        <v>32638</v>
      </c>
      <c r="E51" s="30">
        <f t="shared" si="2"/>
        <v>41264514</v>
      </c>
      <c r="F51" s="26">
        <v>14211331</v>
      </c>
      <c r="G51" s="26">
        <v>12842317</v>
      </c>
      <c r="H51" s="34">
        <f t="shared" si="3"/>
        <v>27053183</v>
      </c>
    </row>
    <row r="52" spans="2:8" x14ac:dyDescent="0.2">
      <c r="B52" s="10" t="s">
        <v>53</v>
      </c>
      <c r="C52" s="25">
        <v>4182613</v>
      </c>
      <c r="D52" s="25">
        <v>2522662</v>
      </c>
      <c r="E52" s="30">
        <f t="shared" si="2"/>
        <v>6705275</v>
      </c>
      <c r="F52" s="26">
        <v>3085161</v>
      </c>
      <c r="G52" s="26">
        <v>2776355</v>
      </c>
      <c r="H52" s="34">
        <f t="shared" si="3"/>
        <v>3620114</v>
      </c>
    </row>
    <row r="53" spans="2:8" ht="24" x14ac:dyDescent="0.2">
      <c r="B53" s="10" t="s">
        <v>54</v>
      </c>
      <c r="C53" s="25">
        <v>4318082</v>
      </c>
      <c r="D53" s="25">
        <v>1792566</v>
      </c>
      <c r="E53" s="30">
        <f t="shared" si="2"/>
        <v>6110648</v>
      </c>
      <c r="F53" s="26">
        <v>3921344</v>
      </c>
      <c r="G53" s="26">
        <v>3921344</v>
      </c>
      <c r="H53" s="34">
        <f t="shared" si="3"/>
        <v>2189304</v>
      </c>
    </row>
    <row r="54" spans="2:8" x14ac:dyDescent="0.2">
      <c r="B54" s="10" t="s">
        <v>55</v>
      </c>
      <c r="C54" s="25">
        <v>1210000</v>
      </c>
      <c r="D54" s="25">
        <v>15210559</v>
      </c>
      <c r="E54" s="30">
        <f t="shared" si="2"/>
        <v>16420559</v>
      </c>
      <c r="F54" s="26">
        <v>15660559</v>
      </c>
      <c r="G54" s="26">
        <v>15660559</v>
      </c>
      <c r="H54" s="34">
        <f t="shared" si="3"/>
        <v>760000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25984</v>
      </c>
      <c r="D56" s="25">
        <v>286357</v>
      </c>
      <c r="E56" s="30">
        <f t="shared" si="2"/>
        <v>312341</v>
      </c>
      <c r="F56" s="26">
        <v>63713</v>
      </c>
      <c r="G56" s="26">
        <v>63713</v>
      </c>
      <c r="H56" s="34">
        <f t="shared" si="3"/>
        <v>248628</v>
      </c>
    </row>
    <row r="57" spans="2:8" x14ac:dyDescent="0.2">
      <c r="B57" s="10" t="s">
        <v>58</v>
      </c>
      <c r="C57" s="25">
        <v>370000</v>
      </c>
      <c r="D57" s="25">
        <v>0</v>
      </c>
      <c r="E57" s="30">
        <f t="shared" si="2"/>
        <v>370000</v>
      </c>
      <c r="F57" s="26">
        <v>0</v>
      </c>
      <c r="G57" s="26">
        <v>0</v>
      </c>
      <c r="H57" s="34">
        <f t="shared" si="3"/>
        <v>370000</v>
      </c>
    </row>
    <row r="58" spans="2:8" x14ac:dyDescent="0.2">
      <c r="B58" s="10" t="s">
        <v>59</v>
      </c>
      <c r="C58" s="25">
        <v>230000</v>
      </c>
      <c r="D58" s="25">
        <v>-230000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28211892</v>
      </c>
      <c r="E60" s="29">
        <f t="shared" si="8"/>
        <v>28211892</v>
      </c>
      <c r="F60" s="7">
        <f t="shared" si="8"/>
        <v>22766120</v>
      </c>
      <c r="G60" s="7">
        <f t="shared" si="8"/>
        <v>22766120</v>
      </c>
      <c r="H60" s="29">
        <f t="shared" si="8"/>
        <v>5445772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28211892</v>
      </c>
      <c r="E62" s="30">
        <f t="shared" si="2"/>
        <v>28211892</v>
      </c>
      <c r="F62" s="26">
        <v>22766120</v>
      </c>
      <c r="G62" s="26">
        <v>22766120</v>
      </c>
      <c r="H62" s="34">
        <f t="shared" si="3"/>
        <v>5445772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1785774886</v>
      </c>
      <c r="D85" s="17">
        <f t="shared" ref="D85:H85" si="14">SUM(D86,D94,D104,D114,D124,D134,D138,D147,D151)</f>
        <v>54533344</v>
      </c>
      <c r="E85" s="31">
        <f t="shared" si="14"/>
        <v>1840308230</v>
      </c>
      <c r="F85" s="17">
        <f t="shared" si="14"/>
        <v>1498835245</v>
      </c>
      <c r="G85" s="17">
        <f t="shared" si="14"/>
        <v>1498757609</v>
      </c>
      <c r="H85" s="31">
        <f t="shared" si="14"/>
        <v>341472985</v>
      </c>
      <c r="M85" s="18"/>
    </row>
    <row r="86" spans="2:13" x14ac:dyDescent="0.2">
      <c r="B86" s="19" t="s">
        <v>13</v>
      </c>
      <c r="C86" s="7">
        <f>SUM(C87:C93)</f>
        <v>1626411459</v>
      </c>
      <c r="D86" s="7">
        <f t="shared" ref="D86:H86" si="15">SUM(D87:D93)</f>
        <v>-30708714</v>
      </c>
      <c r="E86" s="29">
        <f t="shared" si="15"/>
        <v>1595702745</v>
      </c>
      <c r="F86" s="7">
        <f t="shared" si="15"/>
        <v>1383024875</v>
      </c>
      <c r="G86" s="7">
        <f t="shared" si="15"/>
        <v>1383024875</v>
      </c>
      <c r="H86" s="29">
        <f t="shared" si="15"/>
        <v>212677870</v>
      </c>
    </row>
    <row r="87" spans="2:13" ht="24" x14ac:dyDescent="0.2">
      <c r="B87" s="10" t="s">
        <v>14</v>
      </c>
      <c r="C87" s="25">
        <v>577297627</v>
      </c>
      <c r="D87" s="25">
        <v>21027344</v>
      </c>
      <c r="E87" s="30">
        <f>SUM(C87:D87)</f>
        <v>598324971</v>
      </c>
      <c r="F87" s="26">
        <v>535856329</v>
      </c>
      <c r="G87" s="26">
        <v>535856329</v>
      </c>
      <c r="H87" s="34">
        <f t="shared" ref="H87:H153" si="16">SUM(E87-F87)</f>
        <v>62468642</v>
      </c>
    </row>
    <row r="88" spans="2:13" ht="24.6" customHeight="1" x14ac:dyDescent="0.2">
      <c r="B88" s="10" t="s">
        <v>15</v>
      </c>
      <c r="C88" s="25">
        <v>150901919</v>
      </c>
      <c r="D88" s="25">
        <v>18186786</v>
      </c>
      <c r="E88" s="30">
        <f t="shared" ref="E88:E153" si="17">SUM(C88:D88)</f>
        <v>169088705</v>
      </c>
      <c r="F88" s="26">
        <v>155795053</v>
      </c>
      <c r="G88" s="26">
        <v>155795053</v>
      </c>
      <c r="H88" s="34">
        <f>SUM(E88-F88)</f>
        <v>13293652</v>
      </c>
    </row>
    <row r="89" spans="2:13" x14ac:dyDescent="0.2">
      <c r="B89" s="10" t="s">
        <v>16</v>
      </c>
      <c r="C89" s="25">
        <v>384412743</v>
      </c>
      <c r="D89" s="25">
        <v>590018</v>
      </c>
      <c r="E89" s="30">
        <f t="shared" si="17"/>
        <v>385002761</v>
      </c>
      <c r="F89" s="26">
        <v>365018925</v>
      </c>
      <c r="G89" s="26">
        <v>365018925</v>
      </c>
      <c r="H89" s="34">
        <f t="shared" si="16"/>
        <v>19983836</v>
      </c>
    </row>
    <row r="90" spans="2:13" x14ac:dyDescent="0.2">
      <c r="B90" s="10" t="s">
        <v>17</v>
      </c>
      <c r="C90" s="25">
        <v>204987989</v>
      </c>
      <c r="D90" s="25">
        <v>-91346929</v>
      </c>
      <c r="E90" s="30">
        <f t="shared" si="17"/>
        <v>113641060</v>
      </c>
      <c r="F90" s="26">
        <v>43538624</v>
      </c>
      <c r="G90" s="26">
        <v>43538624</v>
      </c>
      <c r="H90" s="34">
        <f t="shared" si="16"/>
        <v>70102436</v>
      </c>
    </row>
    <row r="91" spans="2:13" x14ac:dyDescent="0.2">
      <c r="B91" s="10" t="s">
        <v>18</v>
      </c>
      <c r="C91" s="25">
        <v>216874477</v>
      </c>
      <c r="D91" s="25">
        <v>13943530</v>
      </c>
      <c r="E91" s="30">
        <f t="shared" si="17"/>
        <v>230818007</v>
      </c>
      <c r="F91" s="26">
        <v>196546697</v>
      </c>
      <c r="G91" s="26">
        <v>196546697</v>
      </c>
      <c r="H91" s="34">
        <f t="shared" si="16"/>
        <v>34271310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91936704</v>
      </c>
      <c r="D93" s="25">
        <v>6890537</v>
      </c>
      <c r="E93" s="30">
        <f t="shared" si="17"/>
        <v>98827241</v>
      </c>
      <c r="F93" s="26">
        <v>86269247</v>
      </c>
      <c r="G93" s="26">
        <v>86269247</v>
      </c>
      <c r="H93" s="34">
        <f t="shared" si="16"/>
        <v>12557994</v>
      </c>
    </row>
    <row r="94" spans="2:13" ht="24" x14ac:dyDescent="0.2">
      <c r="B94" s="20" t="s">
        <v>21</v>
      </c>
      <c r="C94" s="7">
        <f>SUM(C95:C103)</f>
        <v>1212627</v>
      </c>
      <c r="D94" s="7">
        <f t="shared" ref="D94:H94" si="18">SUM(D95:D103)</f>
        <v>8822073</v>
      </c>
      <c r="E94" s="29">
        <f t="shared" si="18"/>
        <v>10034700</v>
      </c>
      <c r="F94" s="7">
        <f t="shared" si="18"/>
        <v>9176781</v>
      </c>
      <c r="G94" s="7">
        <f t="shared" si="18"/>
        <v>9155003</v>
      </c>
      <c r="H94" s="29">
        <f t="shared" si="18"/>
        <v>857919</v>
      </c>
    </row>
    <row r="95" spans="2:13" ht="24" x14ac:dyDescent="0.2">
      <c r="B95" s="10" t="s">
        <v>22</v>
      </c>
      <c r="C95" s="25">
        <v>0</v>
      </c>
      <c r="D95" s="25">
        <v>6756094</v>
      </c>
      <c r="E95" s="30">
        <f t="shared" si="17"/>
        <v>6756094</v>
      </c>
      <c r="F95" s="26">
        <v>6606622</v>
      </c>
      <c r="G95" s="26">
        <v>6584844</v>
      </c>
      <c r="H95" s="34">
        <f t="shared" si="16"/>
        <v>149472</v>
      </c>
    </row>
    <row r="96" spans="2:13" x14ac:dyDescent="0.2">
      <c r="B96" s="10" t="s">
        <v>23</v>
      </c>
      <c r="C96" s="25">
        <v>1212627</v>
      </c>
      <c r="D96" s="25">
        <v>-1212627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3256733</v>
      </c>
      <c r="E99" s="30">
        <f t="shared" si="17"/>
        <v>3256733</v>
      </c>
      <c r="F99" s="26">
        <v>2548286</v>
      </c>
      <c r="G99" s="26">
        <v>2548286</v>
      </c>
      <c r="H99" s="34">
        <f t="shared" si="16"/>
        <v>708447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21873</v>
      </c>
      <c r="E103" s="30">
        <f t="shared" si="17"/>
        <v>21873</v>
      </c>
      <c r="F103" s="26">
        <v>21873</v>
      </c>
      <c r="G103" s="26">
        <v>21873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42151419</v>
      </c>
      <c r="D104" s="7">
        <f t="shared" ref="D104:H104" si="19">SUM(D105:D113)</f>
        <v>41300670</v>
      </c>
      <c r="E104" s="29">
        <f t="shared" si="19"/>
        <v>83452089</v>
      </c>
      <c r="F104" s="7">
        <f t="shared" si="19"/>
        <v>44005582</v>
      </c>
      <c r="G104" s="7">
        <f t="shared" si="19"/>
        <v>44005582</v>
      </c>
      <c r="H104" s="29">
        <f t="shared" si="19"/>
        <v>39446507</v>
      </c>
    </row>
    <row r="105" spans="2:18" x14ac:dyDescent="0.2">
      <c r="B105" s="10" t="s">
        <v>32</v>
      </c>
      <c r="C105" s="25">
        <v>20724973</v>
      </c>
      <c r="D105" s="25">
        <v>9887517</v>
      </c>
      <c r="E105" s="30">
        <f t="shared" si="17"/>
        <v>30612490</v>
      </c>
      <c r="F105" s="26">
        <v>30612487</v>
      </c>
      <c r="G105" s="26">
        <v>30612487</v>
      </c>
      <c r="H105" s="34">
        <f t="shared" si="16"/>
        <v>3</v>
      </c>
    </row>
    <row r="106" spans="2:18" x14ac:dyDescent="0.2">
      <c r="B106" s="10" t="s">
        <v>33</v>
      </c>
      <c r="C106" s="25">
        <v>17411507</v>
      </c>
      <c r="D106" s="25">
        <v>-17411507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736710</v>
      </c>
      <c r="E107" s="30">
        <f t="shared" si="17"/>
        <v>736710</v>
      </c>
      <c r="F107" s="26">
        <v>304402</v>
      </c>
      <c r="G107" s="26">
        <v>304402</v>
      </c>
      <c r="H107" s="34">
        <f t="shared" si="16"/>
        <v>432308</v>
      </c>
    </row>
    <row r="108" spans="2:18" ht="24" x14ac:dyDescent="0.2">
      <c r="B108" s="10" t="s">
        <v>35</v>
      </c>
      <c r="C108" s="25">
        <v>0</v>
      </c>
      <c r="D108" s="25">
        <v>353409</v>
      </c>
      <c r="E108" s="30">
        <f t="shared" si="17"/>
        <v>353409</v>
      </c>
      <c r="F108" s="26">
        <v>353407</v>
      </c>
      <c r="G108" s="26">
        <v>353407</v>
      </c>
      <c r="H108" s="34">
        <f t="shared" si="16"/>
        <v>2</v>
      </c>
    </row>
    <row r="109" spans="2:18" ht="24" x14ac:dyDescent="0.2">
      <c r="B109" s="10" t="s">
        <v>36</v>
      </c>
      <c r="C109" s="25">
        <v>0</v>
      </c>
      <c r="D109" s="25">
        <v>1251304</v>
      </c>
      <c r="E109" s="30">
        <f t="shared" si="17"/>
        <v>1251304</v>
      </c>
      <c r="F109" s="26">
        <v>989407</v>
      </c>
      <c r="G109" s="26">
        <v>989407</v>
      </c>
      <c r="H109" s="34">
        <f t="shared" si="16"/>
        <v>261897</v>
      </c>
    </row>
    <row r="110" spans="2:18" ht="24" x14ac:dyDescent="0.2">
      <c r="B110" s="10" t="s">
        <v>37</v>
      </c>
      <c r="C110" s="25">
        <v>0</v>
      </c>
      <c r="D110" s="25">
        <v>558342</v>
      </c>
      <c r="E110" s="30">
        <f t="shared" si="17"/>
        <v>558342</v>
      </c>
      <c r="F110" s="26">
        <v>302898</v>
      </c>
      <c r="G110" s="26">
        <v>302898</v>
      </c>
      <c r="H110" s="34">
        <f t="shared" si="16"/>
        <v>255444</v>
      </c>
    </row>
    <row r="111" spans="2:18" x14ac:dyDescent="0.2">
      <c r="B111" s="10" t="s">
        <v>38</v>
      </c>
      <c r="C111" s="25">
        <v>0</v>
      </c>
      <c r="D111" s="25">
        <v>729429</v>
      </c>
      <c r="E111" s="30">
        <f t="shared" si="17"/>
        <v>729429</v>
      </c>
      <c r="F111" s="26">
        <v>102199</v>
      </c>
      <c r="G111" s="26">
        <v>102199</v>
      </c>
      <c r="H111" s="34">
        <f t="shared" si="16"/>
        <v>627230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4014939</v>
      </c>
      <c r="D113" s="25">
        <v>45195466</v>
      </c>
      <c r="E113" s="30">
        <f t="shared" si="17"/>
        <v>49210405</v>
      </c>
      <c r="F113" s="26">
        <v>11340782</v>
      </c>
      <c r="G113" s="26">
        <v>11340782</v>
      </c>
      <c r="H113" s="34">
        <f t="shared" si="16"/>
        <v>37869623</v>
      </c>
    </row>
    <row r="114" spans="2:8" ht="29.25" customHeight="1" x14ac:dyDescent="0.2">
      <c r="B114" s="20" t="s">
        <v>41</v>
      </c>
      <c r="C114" s="7">
        <f>SUM(C115:C123)</f>
        <v>55999381</v>
      </c>
      <c r="D114" s="7">
        <f t="shared" ref="D114:H114" si="20">SUM(D115:D123)</f>
        <v>13910280</v>
      </c>
      <c r="E114" s="29">
        <f t="shared" si="20"/>
        <v>69909661</v>
      </c>
      <c r="F114" s="7">
        <f t="shared" si="20"/>
        <v>39995263</v>
      </c>
      <c r="G114" s="7">
        <f t="shared" si="20"/>
        <v>39995263</v>
      </c>
      <c r="H114" s="29">
        <f t="shared" si="20"/>
        <v>29914398</v>
      </c>
    </row>
    <row r="115" spans="2:8" ht="24" x14ac:dyDescent="0.2">
      <c r="B115" s="10" t="s">
        <v>42</v>
      </c>
      <c r="C115" s="25">
        <v>0</v>
      </c>
      <c r="D115" s="25">
        <v>19847260</v>
      </c>
      <c r="E115" s="30">
        <f t="shared" si="17"/>
        <v>19847260</v>
      </c>
      <c r="F115" s="26">
        <v>19847260</v>
      </c>
      <c r="G115" s="26">
        <v>19847260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948461</v>
      </c>
      <c r="E118" s="30">
        <f t="shared" si="17"/>
        <v>948461</v>
      </c>
      <c r="F118" s="26">
        <v>797723</v>
      </c>
      <c r="G118" s="26">
        <v>797723</v>
      </c>
      <c r="H118" s="34">
        <f t="shared" si="16"/>
        <v>150738</v>
      </c>
    </row>
    <row r="119" spans="2:8" x14ac:dyDescent="0.2">
      <c r="B119" s="10" t="s">
        <v>46</v>
      </c>
      <c r="C119" s="25">
        <v>55999381</v>
      </c>
      <c r="D119" s="25">
        <v>-6885441</v>
      </c>
      <c r="E119" s="30">
        <f t="shared" si="17"/>
        <v>49113940</v>
      </c>
      <c r="F119" s="26">
        <v>19350280</v>
      </c>
      <c r="G119" s="26">
        <v>19350280</v>
      </c>
      <c r="H119" s="34">
        <f t="shared" si="16"/>
        <v>29763660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1515592</v>
      </c>
      <c r="E124" s="29">
        <f t="shared" si="21"/>
        <v>1515592</v>
      </c>
      <c r="F124" s="7">
        <f t="shared" si="21"/>
        <v>1406216</v>
      </c>
      <c r="G124" s="7">
        <f t="shared" si="21"/>
        <v>1350358</v>
      </c>
      <c r="H124" s="29">
        <f t="shared" si="21"/>
        <v>109376</v>
      </c>
    </row>
    <row r="125" spans="2:8" x14ac:dyDescent="0.2">
      <c r="B125" s="10" t="s">
        <v>52</v>
      </c>
      <c r="C125" s="25">
        <v>0</v>
      </c>
      <c r="D125" s="25">
        <v>1166061</v>
      </c>
      <c r="E125" s="30">
        <f t="shared" si="17"/>
        <v>1166061</v>
      </c>
      <c r="F125" s="26">
        <v>1131737</v>
      </c>
      <c r="G125" s="26">
        <v>1131737</v>
      </c>
      <c r="H125" s="34">
        <f t="shared" si="16"/>
        <v>34324</v>
      </c>
    </row>
    <row r="126" spans="2:8" x14ac:dyDescent="0.2">
      <c r="B126" s="10" t="s">
        <v>53</v>
      </c>
      <c r="C126" s="25">
        <v>0</v>
      </c>
      <c r="D126" s="25">
        <v>349531</v>
      </c>
      <c r="E126" s="30">
        <f t="shared" si="17"/>
        <v>349531</v>
      </c>
      <c r="F126" s="26">
        <v>274479</v>
      </c>
      <c r="G126" s="26">
        <v>218621</v>
      </c>
      <c r="H126" s="34">
        <f t="shared" si="16"/>
        <v>75052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60000000</v>
      </c>
      <c r="D134" s="7">
        <f t="shared" ref="D134:H134" si="22">SUM(D135:D137)</f>
        <v>19693443</v>
      </c>
      <c r="E134" s="29">
        <f t="shared" si="22"/>
        <v>79693443</v>
      </c>
      <c r="F134" s="7">
        <f t="shared" si="22"/>
        <v>21226528</v>
      </c>
      <c r="G134" s="7">
        <f t="shared" si="22"/>
        <v>21226528</v>
      </c>
      <c r="H134" s="29">
        <f t="shared" si="22"/>
        <v>58466915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60000000</v>
      </c>
      <c r="D136" s="26">
        <v>19693443</v>
      </c>
      <c r="E136" s="30">
        <f t="shared" si="17"/>
        <v>79693443</v>
      </c>
      <c r="F136" s="26">
        <v>21226528</v>
      </c>
      <c r="G136" s="26">
        <v>21226528</v>
      </c>
      <c r="H136" s="34">
        <f t="shared" si="16"/>
        <v>58466915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2436254286</v>
      </c>
      <c r="D160" s="24">
        <f t="shared" ref="D160:G160" si="28">SUM(D10,D85)</f>
        <v>583738423</v>
      </c>
      <c r="E160" s="32">
        <f>SUM(E10,E85)</f>
        <v>3019992709</v>
      </c>
      <c r="F160" s="24">
        <f t="shared" si="28"/>
        <v>2434792140</v>
      </c>
      <c r="G160" s="24">
        <f t="shared" si="28"/>
        <v>2334882411</v>
      </c>
      <c r="H160" s="32">
        <f>SUM(H10,H85)</f>
        <v>585200569</v>
      </c>
    </row>
    <row r="161" spans="2:8" s="35" customFormat="1" x14ac:dyDescent="0.2"/>
    <row r="162" spans="2:8" s="35" customFormat="1" x14ac:dyDescent="0.2"/>
    <row r="163" spans="2:8" s="35" customFormat="1" x14ac:dyDescent="0.2">
      <c r="G163" s="36"/>
    </row>
    <row r="164" spans="2:8" s="35" customFormat="1" x14ac:dyDescent="0.2"/>
    <row r="165" spans="2:8" s="35" customFormat="1" x14ac:dyDescent="0.2">
      <c r="C165" s="36"/>
    </row>
    <row r="166" spans="2:8" s="35" customFormat="1" x14ac:dyDescent="0.2"/>
    <row r="167" spans="2:8" s="35" customFormat="1" x14ac:dyDescent="0.2"/>
    <row r="168" spans="2:8" s="35" customFormat="1" x14ac:dyDescent="0.2">
      <c r="B168" s="56"/>
      <c r="F168" s="59"/>
      <c r="G168" s="59"/>
      <c r="H168" s="60"/>
    </row>
    <row r="169" spans="2:8" s="35" customFormat="1" x14ac:dyDescent="0.2">
      <c r="B169" s="57" t="s">
        <v>90</v>
      </c>
      <c r="F169" s="61" t="s">
        <v>92</v>
      </c>
      <c r="G169" s="61"/>
      <c r="H169" s="61"/>
    </row>
    <row r="170" spans="2:8" s="35" customFormat="1" x14ac:dyDescent="0.2">
      <c r="B170" s="58" t="s">
        <v>91</v>
      </c>
      <c r="F170" s="62" t="s">
        <v>93</v>
      </c>
      <c r="G170" s="62"/>
      <c r="H170" s="62"/>
    </row>
    <row r="171" spans="2:8" s="35" customFormat="1" x14ac:dyDescent="0.2"/>
    <row r="172" spans="2:8" s="35" customFormat="1" x14ac:dyDescent="0.2"/>
    <row r="173" spans="2:8" s="35" customFormat="1" x14ac:dyDescent="0.2"/>
    <row r="174" spans="2:8" s="35" customFormat="1" x14ac:dyDescent="0.2"/>
    <row r="175" spans="2:8" s="35" customFormat="1" x14ac:dyDescent="0.2"/>
    <row r="176" spans="2:8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11">
    <mergeCell ref="F168:G168"/>
    <mergeCell ref="F169:H169"/>
    <mergeCell ref="F170:H170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2023-02-01T21:31:06Z</cp:lastPrinted>
  <dcterms:created xsi:type="dcterms:W3CDTF">2020-01-08T21:14:59Z</dcterms:created>
  <dcterms:modified xsi:type="dcterms:W3CDTF">2023-02-01T21:33:15Z</dcterms:modified>
</cp:coreProperties>
</file>